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codeName="ThisWorkbook"/>
  <xr:revisionPtr revIDLastSave="0" documentId="8_{7574DCB6-3E61-4338-86C0-8E4DF5A6569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sta de inventario" sheetId="1" r:id="rId1"/>
  </sheets>
  <definedNames>
    <definedName name="_xlnm._FilterDatabase" localSheetId="0" hidden="1">'Lista de inventario'!$L$2</definedName>
    <definedName name="_xlnm.Print_Titles" localSheetId="0">'Lista de inventario'!$1:$3</definedName>
    <definedName name="valHighlight">IFERROR(IF('Lista de inventario'!$M$2="Sí", TRUE, FALSE),FALSE)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L4" i="1" s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I10" i="1" l="1"/>
  <c r="B10" i="1"/>
  <c r="I5" i="1"/>
  <c r="I6" i="1"/>
  <c r="I7" i="1"/>
  <c r="I8" i="1"/>
  <c r="I9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B5" i="1" l="1"/>
  <c r="B6" i="1"/>
  <c r="B7" i="1"/>
  <c r="B8" i="1"/>
  <c r="B9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4" i="1"/>
  <c r="I4" i="1"/>
</calcChain>
</file>

<file path=xl/sharedStrings.xml><?xml version="1.0" encoding="utf-8"?>
<sst xmlns="http://schemas.openxmlformats.org/spreadsheetml/2006/main" count="87" uniqueCount="87">
  <si>
    <t>Para realizar un nuevo pedido</t>
  </si>
  <si>
    <t>ID de inventario</t>
  </si>
  <si>
    <t>IN0001</t>
  </si>
  <si>
    <t>IN0002</t>
  </si>
  <si>
    <t>IN0003</t>
  </si>
  <si>
    <t>IN0004</t>
  </si>
  <si>
    <t>IN0005</t>
  </si>
  <si>
    <t>IN0006</t>
  </si>
  <si>
    <t>IN0007</t>
  </si>
  <si>
    <t>IN0008</t>
  </si>
  <si>
    <t>IN0009</t>
  </si>
  <si>
    <t>IN0010</t>
  </si>
  <si>
    <t>IN0011</t>
  </si>
  <si>
    <t>IN0012</t>
  </si>
  <si>
    <t>IN0013</t>
  </si>
  <si>
    <t>IN0014</t>
  </si>
  <si>
    <t>IN0015</t>
  </si>
  <si>
    <t>IN0016</t>
  </si>
  <si>
    <t>IN0017</t>
  </si>
  <si>
    <t>IN0018</t>
  </si>
  <si>
    <t>IN0019</t>
  </si>
  <si>
    <t>IN0020</t>
  </si>
  <si>
    <t>IN0021</t>
  </si>
  <si>
    <t>IN0022</t>
  </si>
  <si>
    <t>IN0024</t>
  </si>
  <si>
    <t>IN0025</t>
  </si>
  <si>
    <t>Nombre</t>
  </si>
  <si>
    <t>Artículo 2</t>
  </si>
  <si>
    <t>Artículo 3</t>
  </si>
  <si>
    <t>Artículo 4</t>
  </si>
  <si>
    <t>Artículo 5</t>
  </si>
  <si>
    <t>Artículo 6</t>
  </si>
  <si>
    <t>Artículo 7</t>
  </si>
  <si>
    <t>Artículo 8</t>
  </si>
  <si>
    <t>Artículo 9</t>
  </si>
  <si>
    <t>Artículo 10</t>
  </si>
  <si>
    <t>Artículo 11</t>
  </si>
  <si>
    <t>Artículo 12</t>
  </si>
  <si>
    <t>Artículo 13</t>
  </si>
  <si>
    <t>Artículo 14</t>
  </si>
  <si>
    <t>Artículo 15</t>
  </si>
  <si>
    <t>Artículo 16</t>
  </si>
  <si>
    <t>Artículo 17</t>
  </si>
  <si>
    <t>Artículo 18</t>
  </si>
  <si>
    <t>Artículo 19</t>
  </si>
  <si>
    <t>Artículo 20</t>
  </si>
  <si>
    <t>Artículo 21</t>
  </si>
  <si>
    <t>Artículo 22</t>
  </si>
  <si>
    <t>Artículo 24</t>
  </si>
  <si>
    <t>Artículo 25</t>
  </si>
  <si>
    <t>Descripción</t>
  </si>
  <si>
    <t>Desc 2</t>
  </si>
  <si>
    <t>Desc 3</t>
  </si>
  <si>
    <t>Desc 4</t>
  </si>
  <si>
    <t>Desc 5</t>
  </si>
  <si>
    <t>Desc 6</t>
  </si>
  <si>
    <t>Desc 7</t>
  </si>
  <si>
    <t>Desc 8</t>
  </si>
  <si>
    <t>Desc 9</t>
  </si>
  <si>
    <t>Desc 10</t>
  </si>
  <si>
    <t>Desc 11</t>
  </si>
  <si>
    <t>Desc 12</t>
  </si>
  <si>
    <t>Desc 13</t>
  </si>
  <si>
    <t>Desc 14</t>
  </si>
  <si>
    <t>Desc 15</t>
  </si>
  <si>
    <t>Desc 16</t>
  </si>
  <si>
    <t>Desc 17</t>
  </si>
  <si>
    <t>Desc 18</t>
  </si>
  <si>
    <t>Desc 19</t>
  </si>
  <si>
    <t>Desc 20</t>
  </si>
  <si>
    <t>Desc 21</t>
  </si>
  <si>
    <t>Desc 22</t>
  </si>
  <si>
    <t>Desc 24</t>
  </si>
  <si>
    <t>Desc 25</t>
  </si>
  <si>
    <t>Precio por unidad</t>
  </si>
  <si>
    <t>Cantidad en existencias</t>
  </si>
  <si>
    <t>Valor de inventario</t>
  </si>
  <si>
    <t>Nivel del nuevo pedido</t>
  </si>
  <si>
    <t>Tiempo del nuevo pedido en días</t>
  </si>
  <si>
    <t>¿Resaltar los artículos que van a volver a pedirse?</t>
  </si>
  <si>
    <t>Sí</t>
  </si>
  <si>
    <t>¿Ya no se fabrica?</t>
  </si>
  <si>
    <t xml:space="preserve"> </t>
  </si>
  <si>
    <t>ARROZ</t>
  </si>
  <si>
    <t>MIRAFLORES</t>
  </si>
  <si>
    <t>Cantidad después nuevo pedido</t>
  </si>
  <si>
    <t>Cantidad de stock minimo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</si>
</sst>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[$$-340A]#,##0.00"/>
  </numFmts>
  <fonts count="20" x14ac:knownFonts="1">
    <font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color theme="5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3"/>
      <name val="Franklin Gothic Book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right" indent="1"/>
    </xf>
    <xf numFmtId="0" fontId="1" fillId="0" borderId="0" xfId="0" applyFont="1" applyAlignment="1">
      <alignment horizontal="right" vertical="center" inden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168" fontId="1" fillId="0" borderId="0" xfId="0" applyNumberFormat="1" applyFont="1" applyAlignment="1">
      <alignment horizontal="right" vertical="center" indent="1"/>
    </xf>
  </cellXfs>
  <cellStyles count="47"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o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" xfId="1" builtinId="3" customBuiltin="1"/>
    <cellStyle name="Millares [0]" xfId="2" builtinId="6" customBuiltin="1"/>
    <cellStyle name="Moneda" xfId="3" builtinId="4" customBuiltin="1"/>
    <cellStyle name="Moneda [0]" xfId="4" builtinId="7" customBuiltin="1"/>
    <cellStyle name="Neutral" xfId="13" builtinId="28" customBuiltin="1"/>
    <cellStyle name="Normal" xfId="0" builtinId="0" customBuiltin="1"/>
    <cellStyle name="Notas" xfId="20" builtinId="10" customBuiltin="1"/>
    <cellStyle name="Porcentaje" xfId="5" builtinId="5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19"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9" formatCode="#,##0.00\ &quot;€&quot;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9" formatCode="#,##0.00\ &quot;€&quot;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18"/>
      <tableStyleElement type="headerRow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152400</xdr:rowOff>
    </xdr:from>
    <xdr:to>
      <xdr:col>11</xdr:col>
      <xdr:colOff>1219200</xdr:colOff>
      <xdr:row>1</xdr:row>
      <xdr:rowOff>2133</xdr:rowOff>
    </xdr:to>
    <xdr:pic>
      <xdr:nvPicPr>
        <xdr:cNvPr id="2" name="Imagen 1" descr="Banner abstracto" title="Bann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399" y="152400"/>
          <a:ext cx="12963526" cy="1326108"/>
        </a:xfrm>
        <a:prstGeom prst="rect">
          <a:avLst/>
        </a:prstGeom>
      </xdr:spPr>
    </xdr:pic>
    <xdr:clientData/>
  </xdr:twoCellAnchor>
  <xdr:twoCellAnchor>
    <xdr:from>
      <xdr:col>0</xdr:col>
      <xdr:colOff>152399</xdr:colOff>
      <xdr:row>0</xdr:row>
      <xdr:rowOff>514350</xdr:rowOff>
    </xdr:from>
    <xdr:to>
      <xdr:col>3</xdr:col>
      <xdr:colOff>981074</xdr:colOff>
      <xdr:row>1</xdr:row>
      <xdr:rowOff>0</xdr:rowOff>
    </xdr:to>
    <xdr:sp macro="" textlink="">
      <xdr:nvSpPr>
        <xdr:cNvPr id="8" name="Cuadro de texto 1" descr="Lista de inventario" title="Titl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52399" y="514350"/>
          <a:ext cx="2657475" cy="9620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 rtl="0"/>
          <a:r>
            <a:rPr lang="es" sz="1800">
              <a:solidFill>
                <a:schemeClr val="accent3">
                  <a:lumMod val="20000"/>
                  <a:lumOff val="80000"/>
                </a:schemeClr>
              </a:solidFill>
              <a:latin typeface="Franklin Gothic Book" panose="020B0503020102020204" pitchFamily="34" charset="0"/>
            </a:rPr>
            <a:t>Lista de inventario</a:t>
          </a:r>
        </a:p>
        <a:p>
          <a:pPr marL="0" algn="l" rtl="0"/>
          <a:r>
            <a:rPr lang="es" sz="1800">
              <a:solidFill>
                <a:schemeClr val="tx2">
                  <a:lumMod val="40000"/>
                  <a:lumOff val="60000"/>
                </a:schemeClr>
              </a:solidFill>
              <a:latin typeface="Franklin Gothic Book" panose="020B0503020102020204" pitchFamily="34" charset="0"/>
            </a:rPr>
            <a:t>Nombre de la compañía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_Lista_Inventario" displayName="Tabla_Lista_Inventario" ref="B3:M27" totalsRowShown="0" headerRowDxfId="13" dataDxfId="12">
  <autoFilter ref="B3:M27" xr:uid="{00000000-0009-0000-0100-000001000000}"/>
  <tableColumns count="12">
    <tableColumn id="1" xr3:uid="{00000000-0010-0000-0000-000001000000}" name="Para realizar un nuevo pedido" dataDxfId="11">
      <calculatedColumnFormula>IFERROR((Tabla_Lista_Inventario[[#This Row],[Cantidad en existencias]]&lt;=Tabla_Lista_Inventario[[#This Row],[Nivel del nuevo pedido]])*(Tabla_Lista_Inventario[[#This Row],[¿Ya no se fabrica?]]="")*valHighlight,0)</calculatedColumnFormula>
    </tableColumn>
    <tableColumn id="2" xr3:uid="{00000000-0010-0000-0000-000002000000}" name="ID de inventario" dataDxfId="10"/>
    <tableColumn id="3" xr3:uid="{00000000-0010-0000-0000-000003000000}" name="Nombre" dataDxfId="9"/>
    <tableColumn id="4" xr3:uid="{00000000-0010-0000-0000-000004000000}" name="Descripción" dataDxfId="8"/>
    <tableColumn id="5" xr3:uid="{00000000-0010-0000-0000-000005000000}" name="Precio por unidad" dataDxfId="7"/>
    <tableColumn id="6" xr3:uid="{00000000-0010-0000-0000-000006000000}" name="Cantidad en existencias" dataDxfId="6"/>
    <tableColumn id="12" xr3:uid="{117719D1-9C31-44CC-8407-5DF1690EB83B}" name="Cantidad de stock minimo" dataDxfId="5"/>
    <tableColumn id="7" xr3:uid="{00000000-0010-0000-0000-000007000000}" name="Valor de inventario" dataDxfId="4">
      <calculatedColumnFormula>Tabla_Lista_Inventario[[#This Row],[Precio por unidad]]*Tabla_Lista_Inventario[[#This Row],[Cantidad en existencias]]</calculatedColumnFormula>
    </tableColumn>
    <tableColumn id="8" xr3:uid="{00000000-0010-0000-0000-000008000000}" name="Nivel del nuevo pedido" dataDxfId="3"/>
    <tableColumn id="9" xr3:uid="{00000000-0010-0000-0000-000009000000}" name="Tiempo del nuevo pedido en días" dataDxfId="2"/>
    <tableColumn id="10" xr3:uid="{00000000-0010-0000-0000-00000A000000}" name="Cantidad después nuevo pedido" dataDxfId="1">
      <calculatedColumnFormula>Tabla_Lista_Inventario[[#This Row],[Cantidad en existencias]]+Tabla_Lista_Inventario[[#This Row],[Nivel del nuevo pedido]]</calculatedColumnFormula>
    </tableColumn>
    <tableColumn id="11" xr3:uid="{00000000-0010-0000-0000-00000B000000}" name="¿Ya no se fabrica?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N27"/>
  <sheetViews>
    <sheetView showGridLines="0" tabSelected="1" zoomScale="80" zoomScaleNormal="80" workbookViewId="0">
      <selection activeCell="J4" sqref="J4"/>
    </sheetView>
  </sheetViews>
  <sheetFormatPr baseColWidth="10" defaultColWidth="8.77734375" defaultRowHeight="24" customHeight="1" x14ac:dyDescent="0.3"/>
  <cols>
    <col min="1" max="1" width="1.77734375" style="4" customWidth="1"/>
    <col min="2" max="2" width="11.5546875" style="3" customWidth="1"/>
    <col min="3" max="3" width="12.77734375" style="6" customWidth="1"/>
    <col min="4" max="5" width="16.77734375" style="6" customWidth="1"/>
    <col min="6" max="6" width="10.77734375" style="8" customWidth="1"/>
    <col min="7" max="8" width="14" style="8" customWidth="1"/>
    <col min="9" max="9" width="12.33203125" style="8" customWidth="1"/>
    <col min="10" max="10" width="10.77734375" style="8" customWidth="1"/>
    <col min="11" max="11" width="17.21875" style="8" customWidth="1"/>
    <col min="12" max="12" width="15.44140625" style="8" customWidth="1"/>
    <col min="13" max="13" width="12.77734375" style="6" customWidth="1"/>
    <col min="14" max="14" width="1.77734375" style="4" customWidth="1"/>
    <col min="15" max="16384" width="8.77734375" style="4"/>
  </cols>
  <sheetData>
    <row r="1" spans="2:14" s="1" customFormat="1" ht="116.25" customHeight="1" x14ac:dyDescent="0.25">
      <c r="B1" s="2"/>
      <c r="C1" s="5"/>
      <c r="D1" s="5"/>
      <c r="E1" s="5"/>
      <c r="G1" s="7"/>
      <c r="H1" s="7"/>
      <c r="J1" s="7"/>
      <c r="K1" s="7"/>
      <c r="N1" s="1" t="s">
        <v>82</v>
      </c>
    </row>
    <row r="2" spans="2:14" ht="23.25" customHeight="1" x14ac:dyDescent="0.3">
      <c r="C2" s="10"/>
      <c r="D2" s="10"/>
      <c r="E2" s="10"/>
      <c r="F2" s="4"/>
      <c r="G2" s="11"/>
      <c r="H2" s="11"/>
      <c r="I2" s="4"/>
      <c r="J2" s="11"/>
      <c r="K2" s="11"/>
      <c r="L2" s="12" t="s">
        <v>79</v>
      </c>
      <c r="M2" s="13" t="s">
        <v>80</v>
      </c>
    </row>
    <row r="3" spans="2:14" s="3" customFormat="1" ht="50.1" customHeight="1" x14ac:dyDescent="0.3">
      <c r="B3" s="9" t="s">
        <v>0</v>
      </c>
      <c r="C3" s="9" t="s">
        <v>1</v>
      </c>
      <c r="D3" s="9" t="s">
        <v>26</v>
      </c>
      <c r="E3" s="9" t="s">
        <v>50</v>
      </c>
      <c r="F3" s="9" t="s">
        <v>74</v>
      </c>
      <c r="G3" s="9" t="s">
        <v>75</v>
      </c>
      <c r="H3" s="9" t="s">
        <v>86</v>
      </c>
      <c r="I3" s="9" t="s">
        <v>76</v>
      </c>
      <c r="J3" s="9" t="s">
        <v>77</v>
      </c>
      <c r="K3" s="9" t="s">
        <v>78</v>
      </c>
      <c r="L3" s="9" t="s">
        <v>85</v>
      </c>
      <c r="M3" s="9" t="s">
        <v>81</v>
      </c>
    </row>
    <row r="4" spans="2:14" ht="24" customHeight="1" x14ac:dyDescent="0.3">
      <c r="B4" s="3">
        <f>IFERROR((Tabla_Lista_Inventario[[#This Row],[Cantidad en existencias]]&lt;=Tabla_Lista_Inventario[[#This Row],[Nivel del nuevo pedido]])*(Tabla_Lista_Inventario[[#This Row],[¿Ya no se fabrica?]]="")*valHighlight,0)</f>
        <v>0</v>
      </c>
      <c r="C4" s="6" t="s">
        <v>2</v>
      </c>
      <c r="D4" s="6" t="s">
        <v>83</v>
      </c>
      <c r="E4" s="6" t="s">
        <v>84</v>
      </c>
      <c r="F4" s="14">
        <v>1050</v>
      </c>
      <c r="G4" s="8">
        <v>2</v>
      </c>
      <c r="H4" s="8">
        <v>3</v>
      </c>
      <c r="I4" s="14">
        <f>Tabla_Lista_Inventario[[#This Row],[Precio por unidad]]*Tabla_Lista_Inventario[[#This Row],[Cantidad en existencias]]</f>
        <v>2100</v>
      </c>
      <c r="J4" s="8">
        <f>Tabla_Lista_Inventario[[#This Row],[Cantidad de stock minimo]]-Tabla_Lista_Inventario[[#This Row],[Cantidad en existencias]]</f>
        <v>1</v>
      </c>
      <c r="K4" s="8">
        <v>2</v>
      </c>
      <c r="L4" s="8">
        <f>Tabla_Lista_Inventario[[#This Row],[Cantidad en existencias]]+Tabla_Lista_Inventario[[#This Row],[Nivel del nuevo pedido]]</f>
        <v>3</v>
      </c>
    </row>
    <row r="5" spans="2:14" ht="24" customHeight="1" x14ac:dyDescent="0.3">
      <c r="B5" s="3">
        <f>IFERROR((Tabla_Lista_Inventario[[#This Row],[Cantidad en existencias]]&lt;=Tabla_Lista_Inventario[[#This Row],[Nivel del nuevo pedido]])*(Tabla_Lista_Inventario[[#This Row],[¿Ya no se fabrica?]]="")*valHighlight,0)</f>
        <v>0</v>
      </c>
      <c r="C5" s="6" t="s">
        <v>3</v>
      </c>
      <c r="D5" s="6" t="s">
        <v>27</v>
      </c>
      <c r="E5" s="6" t="s">
        <v>51</v>
      </c>
      <c r="F5" s="14">
        <v>51</v>
      </c>
      <c r="G5" s="8">
        <v>132</v>
      </c>
      <c r="I5" s="14">
        <f>Tabla_Lista_Inventario[[#This Row],[Precio por unidad]]*Tabla_Lista_Inventario[[#This Row],[Cantidad en existencias]]</f>
        <v>6732</v>
      </c>
      <c r="J5" s="8">
        <v>130</v>
      </c>
      <c r="K5" s="8">
        <v>4</v>
      </c>
      <c r="L5" s="8">
        <f>Tabla_Lista_Inventario[[#This Row],[Cantidad en existencias]]+Tabla_Lista_Inventario[[#This Row],[Nivel del nuevo pedido]]</f>
        <v>262</v>
      </c>
    </row>
    <row r="6" spans="2:14" ht="24" customHeight="1" x14ac:dyDescent="0.3">
      <c r="B6" s="3">
        <f>IFERROR((Tabla_Lista_Inventario[[#This Row],[Cantidad en existencias]]&lt;=Tabla_Lista_Inventario[[#This Row],[Nivel del nuevo pedido]])*(Tabla_Lista_Inventario[[#This Row],[¿Ya no se fabrica?]]="")*valHighlight,0)</f>
        <v>0</v>
      </c>
      <c r="C6" s="6" t="s">
        <v>4</v>
      </c>
      <c r="D6" s="6" t="s">
        <v>28</v>
      </c>
      <c r="E6" s="6" t="s">
        <v>52</v>
      </c>
      <c r="F6" s="14">
        <v>51</v>
      </c>
      <c r="G6" s="8">
        <v>151</v>
      </c>
      <c r="I6" s="14">
        <f>Tabla_Lista_Inventario[[#This Row],[Precio por unidad]]*Tabla_Lista_Inventario[[#This Row],[Cantidad en existencias]]</f>
        <v>7701</v>
      </c>
      <c r="J6" s="8">
        <v>114</v>
      </c>
      <c r="K6" s="8">
        <v>11</v>
      </c>
      <c r="L6" s="8">
        <f>Tabla_Lista_Inventario[[#This Row],[Cantidad en existencias]]+Tabla_Lista_Inventario[[#This Row],[Nivel del nuevo pedido]]</f>
        <v>265</v>
      </c>
    </row>
    <row r="7" spans="2:14" ht="24" customHeight="1" x14ac:dyDescent="0.3">
      <c r="B7" s="3">
        <f>IFERROR((Tabla_Lista_Inventario[[#This Row],[Cantidad en existencias]]&lt;=Tabla_Lista_Inventario[[#This Row],[Nivel del nuevo pedido]])*(Tabla_Lista_Inventario[[#This Row],[¿Ya no se fabrica?]]="")*valHighlight,0)</f>
        <v>0</v>
      </c>
      <c r="C7" s="6" t="s">
        <v>5</v>
      </c>
      <c r="D7" s="6" t="s">
        <v>29</v>
      </c>
      <c r="E7" s="6" t="s">
        <v>53</v>
      </c>
      <c r="F7" s="14">
        <v>51</v>
      </c>
      <c r="G7" s="8">
        <v>186</v>
      </c>
      <c r="I7" s="14">
        <f>Tabla_Lista_Inventario[[#This Row],[Precio por unidad]]*Tabla_Lista_Inventario[[#This Row],[Cantidad en existencias]]</f>
        <v>9486</v>
      </c>
      <c r="J7" s="8">
        <v>158</v>
      </c>
      <c r="K7" s="8">
        <v>6</v>
      </c>
      <c r="L7" s="8">
        <f>Tabla_Lista_Inventario[[#This Row],[Cantidad en existencias]]+Tabla_Lista_Inventario[[#This Row],[Nivel del nuevo pedido]]</f>
        <v>344</v>
      </c>
    </row>
    <row r="8" spans="2:14" ht="24" customHeight="1" x14ac:dyDescent="0.3">
      <c r="B8" s="3">
        <f>IFERROR((Tabla_Lista_Inventario[[#This Row],[Cantidad en existencias]]&lt;=Tabla_Lista_Inventario[[#This Row],[Nivel del nuevo pedido]])*(Tabla_Lista_Inventario[[#This Row],[¿Ya no se fabrica?]]="")*valHighlight,0)</f>
        <v>0</v>
      </c>
      <c r="C8" s="6" t="s">
        <v>6</v>
      </c>
      <c r="D8" s="6" t="s">
        <v>30</v>
      </c>
      <c r="E8" s="6" t="s">
        <v>54</v>
      </c>
      <c r="F8" s="14">
        <v>51</v>
      </c>
      <c r="G8" s="8">
        <v>62</v>
      </c>
      <c r="I8" s="14">
        <f>Tabla_Lista_Inventario[[#This Row],[Precio por unidad]]*Tabla_Lista_Inventario[[#This Row],[Cantidad en existencias]]</f>
        <v>3162</v>
      </c>
      <c r="J8" s="8">
        <v>39</v>
      </c>
      <c r="K8" s="8">
        <v>12</v>
      </c>
      <c r="L8" s="8">
        <f>Tabla_Lista_Inventario[[#This Row],[Cantidad en existencias]]+Tabla_Lista_Inventario[[#This Row],[Nivel del nuevo pedido]]</f>
        <v>101</v>
      </c>
    </row>
    <row r="9" spans="2:14" ht="24" customHeight="1" x14ac:dyDescent="0.3">
      <c r="B9" s="3">
        <f>IFERROR((Tabla_Lista_Inventario[[#This Row],[Cantidad en existencias]]&lt;=Tabla_Lista_Inventario[[#This Row],[Nivel del nuevo pedido]])*(Tabla_Lista_Inventario[[#This Row],[¿Ya no se fabrica?]]="")*valHighlight,0)</f>
        <v>1</v>
      </c>
      <c r="C9" s="6" t="s">
        <v>7</v>
      </c>
      <c r="D9" s="6" t="s">
        <v>31</v>
      </c>
      <c r="E9" s="6" t="s">
        <v>55</v>
      </c>
      <c r="F9" s="14">
        <v>51</v>
      </c>
      <c r="G9" s="8">
        <v>5</v>
      </c>
      <c r="I9" s="14">
        <f>Tabla_Lista_Inventario[[#This Row],[Precio por unidad]]*Tabla_Lista_Inventario[[#This Row],[Cantidad en existencias]]</f>
        <v>255</v>
      </c>
      <c r="J9" s="8">
        <v>9</v>
      </c>
      <c r="K9" s="8">
        <v>13</v>
      </c>
      <c r="L9" s="8">
        <f>Tabla_Lista_Inventario[[#This Row],[Cantidad en existencias]]+Tabla_Lista_Inventario[[#This Row],[Nivel del nuevo pedido]]</f>
        <v>14</v>
      </c>
    </row>
    <row r="10" spans="2:14" ht="24" customHeight="1" x14ac:dyDescent="0.3">
      <c r="B10" s="3">
        <f>IFERROR((Tabla_Lista_Inventario[[#This Row],[Cantidad en existencias]]&lt;=Tabla_Lista_Inventario[[#This Row],[Nivel del nuevo pedido]])*(Tabla_Lista_Inventario[[#This Row],[¿Ya no se fabrica?]]="")*valHighlight,0)</f>
        <v>1</v>
      </c>
      <c r="C10" s="6" t="s">
        <v>8</v>
      </c>
      <c r="D10" s="6" t="s">
        <v>32</v>
      </c>
      <c r="E10" s="6" t="s">
        <v>56</v>
      </c>
      <c r="F10" s="14">
        <v>51</v>
      </c>
      <c r="G10" s="8">
        <v>2</v>
      </c>
      <c r="I10" s="14">
        <f>Tabla_Lista_Inventario[[#This Row],[Precio por unidad]]*Tabla_Lista_Inventario[[#This Row],[Cantidad en existencias]]</f>
        <v>102</v>
      </c>
      <c r="J10" s="8">
        <v>10</v>
      </c>
      <c r="K10" s="8">
        <v>5</v>
      </c>
      <c r="L10" s="8">
        <f>Tabla_Lista_Inventario[[#This Row],[Cantidad en existencias]]+Tabla_Lista_Inventario[[#This Row],[Nivel del nuevo pedido]]</f>
        <v>12</v>
      </c>
    </row>
    <row r="11" spans="2:14" ht="24" customHeight="1" x14ac:dyDescent="0.3">
      <c r="B11" s="3">
        <f>IFERROR((Tabla_Lista_Inventario[[#This Row],[Cantidad en existencias]]&lt;=Tabla_Lista_Inventario[[#This Row],[Nivel del nuevo pedido]])*(Tabla_Lista_Inventario[[#This Row],[¿Ya no se fabrica?]]="")*valHighlight,0)</f>
        <v>1</v>
      </c>
      <c r="C11" s="6" t="s">
        <v>9</v>
      </c>
      <c r="D11" s="6" t="s">
        <v>33</v>
      </c>
      <c r="E11" s="6" t="s">
        <v>57</v>
      </c>
      <c r="F11" s="14">
        <v>51</v>
      </c>
      <c r="G11" s="8">
        <v>101</v>
      </c>
      <c r="I11" s="14">
        <f>Tabla_Lista_Inventario[[#This Row],[Precio por unidad]]*Tabla_Lista_Inventario[[#This Row],[Cantidad en existencias]]</f>
        <v>5151</v>
      </c>
      <c r="J11" s="8">
        <v>162</v>
      </c>
      <c r="K11" s="8">
        <v>3</v>
      </c>
      <c r="L11" s="8">
        <f>Tabla_Lista_Inventario[[#This Row],[Cantidad en existencias]]+Tabla_Lista_Inventario[[#This Row],[Nivel del nuevo pedido]]</f>
        <v>263</v>
      </c>
    </row>
    <row r="12" spans="2:14" ht="24" customHeight="1" x14ac:dyDescent="0.3">
      <c r="B12" s="3">
        <f>IFERROR((Tabla_Lista_Inventario[[#This Row],[Cantidad en existencias]]&lt;=Tabla_Lista_Inventario[[#This Row],[Nivel del nuevo pedido]])*(Tabla_Lista_Inventario[[#This Row],[¿Ya no se fabrica?]]="")*valHighlight,0)</f>
        <v>0</v>
      </c>
      <c r="C12" s="6" t="s">
        <v>10</v>
      </c>
      <c r="D12" s="6" t="s">
        <v>34</v>
      </c>
      <c r="E12" s="6" t="s">
        <v>58</v>
      </c>
      <c r="F12" s="14">
        <v>51</v>
      </c>
      <c r="G12" s="8">
        <v>122</v>
      </c>
      <c r="I12" s="14">
        <f>Tabla_Lista_Inventario[[#This Row],[Precio por unidad]]*Tabla_Lista_Inventario[[#This Row],[Cantidad en existencias]]</f>
        <v>6222</v>
      </c>
      <c r="J12" s="8">
        <v>82</v>
      </c>
      <c r="K12" s="8">
        <v>3</v>
      </c>
      <c r="L12" s="8">
        <f>Tabla_Lista_Inventario[[#This Row],[Cantidad en existencias]]+Tabla_Lista_Inventario[[#This Row],[Nivel del nuevo pedido]]</f>
        <v>204</v>
      </c>
    </row>
    <row r="13" spans="2:14" ht="24" customHeight="1" x14ac:dyDescent="0.3">
      <c r="B13" s="3">
        <f>IFERROR((Tabla_Lista_Inventario[[#This Row],[Cantidad en existencias]]&lt;=Tabla_Lista_Inventario[[#This Row],[Nivel del nuevo pedido]])*(Tabla_Lista_Inventario[[#This Row],[¿Ya no se fabrica?]]="")*valHighlight,0)</f>
        <v>1</v>
      </c>
      <c r="C13" s="6" t="s">
        <v>11</v>
      </c>
      <c r="D13" s="6" t="s">
        <v>35</v>
      </c>
      <c r="E13" s="6" t="s">
        <v>59</v>
      </c>
      <c r="F13" s="14">
        <v>51</v>
      </c>
      <c r="G13" s="8">
        <v>175</v>
      </c>
      <c r="I13" s="14">
        <f>Tabla_Lista_Inventario[[#This Row],[Precio por unidad]]*Tabla_Lista_Inventario[[#This Row],[Cantidad en existencias]]</f>
        <v>8925</v>
      </c>
      <c r="J13" s="8">
        <v>283</v>
      </c>
      <c r="K13" s="8">
        <v>8</v>
      </c>
      <c r="L13" s="8">
        <f>Tabla_Lista_Inventario[[#This Row],[Cantidad en existencias]]+Tabla_Lista_Inventario[[#This Row],[Nivel del nuevo pedido]]</f>
        <v>458</v>
      </c>
    </row>
    <row r="14" spans="2:14" ht="24" customHeight="1" x14ac:dyDescent="0.3">
      <c r="B14" s="3">
        <f>IFERROR((Tabla_Lista_Inventario[[#This Row],[Cantidad en existencias]]&lt;=Tabla_Lista_Inventario[[#This Row],[Nivel del nuevo pedido]])*(Tabla_Lista_Inventario[[#This Row],[¿Ya no se fabrica?]]="")*valHighlight,0)</f>
        <v>1</v>
      </c>
      <c r="C14" s="6" t="s">
        <v>12</v>
      </c>
      <c r="D14" s="6" t="s">
        <v>36</v>
      </c>
      <c r="E14" s="6" t="s">
        <v>60</v>
      </c>
      <c r="F14" s="14">
        <v>51</v>
      </c>
      <c r="G14" s="8">
        <v>176</v>
      </c>
      <c r="I14" s="14">
        <f>Tabla_Lista_Inventario[[#This Row],[Precio por unidad]]*Tabla_Lista_Inventario[[#This Row],[Cantidad en existencias]]</f>
        <v>8976</v>
      </c>
      <c r="J14" s="8">
        <v>229</v>
      </c>
      <c r="K14" s="8">
        <v>1</v>
      </c>
      <c r="L14" s="8">
        <f>Tabla_Lista_Inventario[[#This Row],[Cantidad en existencias]]+Tabla_Lista_Inventario[[#This Row],[Nivel del nuevo pedido]]</f>
        <v>405</v>
      </c>
    </row>
    <row r="15" spans="2:14" ht="24" customHeight="1" x14ac:dyDescent="0.3">
      <c r="B15" s="3">
        <f>IFERROR((Tabla_Lista_Inventario[[#This Row],[Cantidad en existencias]]&lt;=Tabla_Lista_Inventario[[#This Row],[Nivel del nuevo pedido]])*(Tabla_Lista_Inventario[[#This Row],[¿Ya no se fabrica?]]="")*valHighlight,0)</f>
        <v>1</v>
      </c>
      <c r="C15" s="6" t="s">
        <v>13</v>
      </c>
      <c r="D15" s="6" t="s">
        <v>37</v>
      </c>
      <c r="E15" s="6" t="s">
        <v>61</v>
      </c>
      <c r="F15" s="14">
        <v>51</v>
      </c>
      <c r="G15" s="8">
        <v>22</v>
      </c>
      <c r="I15" s="14">
        <f>Tabla_Lista_Inventario[[#This Row],[Precio por unidad]]*Tabla_Lista_Inventario[[#This Row],[Cantidad en existencias]]</f>
        <v>1122</v>
      </c>
      <c r="J15" s="8">
        <v>36</v>
      </c>
      <c r="K15" s="8">
        <v>12</v>
      </c>
      <c r="L15" s="8">
        <f>Tabla_Lista_Inventario[[#This Row],[Cantidad en existencias]]+Tabla_Lista_Inventario[[#This Row],[Nivel del nuevo pedido]]</f>
        <v>58</v>
      </c>
    </row>
    <row r="16" spans="2:14" ht="24" customHeight="1" x14ac:dyDescent="0.3">
      <c r="B16" s="3">
        <f>IFERROR((Tabla_Lista_Inventario[[#This Row],[Cantidad en existencias]]&lt;=Tabla_Lista_Inventario[[#This Row],[Nivel del nuevo pedido]])*(Tabla_Lista_Inventario[[#This Row],[¿Ya no se fabrica?]]="")*valHighlight,0)</f>
        <v>1</v>
      </c>
      <c r="C16" s="6" t="s">
        <v>14</v>
      </c>
      <c r="D16" s="6" t="s">
        <v>38</v>
      </c>
      <c r="E16" s="6" t="s">
        <v>62</v>
      </c>
      <c r="F16" s="14">
        <v>51</v>
      </c>
      <c r="G16" s="8">
        <v>72</v>
      </c>
      <c r="I16" s="14">
        <f>Tabla_Lista_Inventario[[#This Row],[Precio por unidad]]*Tabla_Lista_Inventario[[#This Row],[Cantidad en existencias]]</f>
        <v>3672</v>
      </c>
      <c r="J16" s="8">
        <v>102</v>
      </c>
      <c r="K16" s="8">
        <v>9</v>
      </c>
      <c r="L16" s="8">
        <f>Tabla_Lista_Inventario[[#This Row],[Cantidad en existencias]]+Tabla_Lista_Inventario[[#This Row],[Nivel del nuevo pedido]]</f>
        <v>174</v>
      </c>
    </row>
    <row r="17" spans="2:12" ht="24" customHeight="1" x14ac:dyDescent="0.3">
      <c r="B17" s="3">
        <f>IFERROR((Tabla_Lista_Inventario[[#This Row],[Cantidad en existencias]]&lt;=Tabla_Lista_Inventario[[#This Row],[Nivel del nuevo pedido]])*(Tabla_Lista_Inventario[[#This Row],[¿Ya no se fabrica?]]="")*valHighlight,0)</f>
        <v>1</v>
      </c>
      <c r="C17" s="6" t="s">
        <v>15</v>
      </c>
      <c r="D17" s="6" t="s">
        <v>39</v>
      </c>
      <c r="E17" s="6" t="s">
        <v>63</v>
      </c>
      <c r="F17" s="14">
        <v>51</v>
      </c>
      <c r="G17" s="8">
        <v>62</v>
      </c>
      <c r="I17" s="14">
        <f>Tabla_Lista_Inventario[[#This Row],[Precio por unidad]]*Tabla_Lista_Inventario[[#This Row],[Cantidad en existencias]]</f>
        <v>3162</v>
      </c>
      <c r="J17" s="8">
        <v>83</v>
      </c>
      <c r="K17" s="8">
        <v>2</v>
      </c>
      <c r="L17" s="8">
        <f>Tabla_Lista_Inventario[[#This Row],[Cantidad en existencias]]+Tabla_Lista_Inventario[[#This Row],[Nivel del nuevo pedido]]</f>
        <v>145</v>
      </c>
    </row>
    <row r="18" spans="2:12" ht="24" customHeight="1" x14ac:dyDescent="0.3">
      <c r="B18" s="3">
        <f>IFERROR((Tabla_Lista_Inventario[[#This Row],[Cantidad en existencias]]&lt;=Tabla_Lista_Inventario[[#This Row],[Nivel del nuevo pedido]])*(Tabla_Lista_Inventario[[#This Row],[¿Ya no se fabrica?]]="")*valHighlight,0)</f>
        <v>0</v>
      </c>
      <c r="C18" s="6" t="s">
        <v>16</v>
      </c>
      <c r="D18" s="6" t="s">
        <v>40</v>
      </c>
      <c r="E18" s="6" t="s">
        <v>64</v>
      </c>
      <c r="F18" s="14">
        <v>51</v>
      </c>
      <c r="G18" s="8">
        <v>46</v>
      </c>
      <c r="I18" s="14">
        <f>Tabla_Lista_Inventario[[#This Row],[Precio por unidad]]*Tabla_Lista_Inventario[[#This Row],[Cantidad en existencias]]</f>
        <v>2346</v>
      </c>
      <c r="J18" s="8">
        <v>23</v>
      </c>
      <c r="K18" s="8">
        <v>15</v>
      </c>
      <c r="L18" s="8">
        <f>Tabla_Lista_Inventario[[#This Row],[Cantidad en existencias]]+Tabla_Lista_Inventario[[#This Row],[Nivel del nuevo pedido]]</f>
        <v>69</v>
      </c>
    </row>
    <row r="19" spans="2:12" ht="24" customHeight="1" x14ac:dyDescent="0.3">
      <c r="B19" s="3">
        <f>IFERROR((Tabla_Lista_Inventario[[#This Row],[Cantidad en existencias]]&lt;=Tabla_Lista_Inventario[[#This Row],[Nivel del nuevo pedido]])*(Tabla_Lista_Inventario[[#This Row],[¿Ya no se fabrica?]]="")*valHighlight,0)</f>
        <v>1</v>
      </c>
      <c r="C19" s="6" t="s">
        <v>17</v>
      </c>
      <c r="D19" s="6" t="s">
        <v>41</v>
      </c>
      <c r="E19" s="6" t="s">
        <v>65</v>
      </c>
      <c r="F19" s="14">
        <v>51</v>
      </c>
      <c r="G19" s="8">
        <v>96</v>
      </c>
      <c r="I19" s="14">
        <f>Tabla_Lista_Inventario[[#This Row],[Precio por unidad]]*Tabla_Lista_Inventario[[#This Row],[Cantidad en existencias]]</f>
        <v>4896</v>
      </c>
      <c r="J19" s="8">
        <v>180</v>
      </c>
      <c r="K19" s="8">
        <v>3</v>
      </c>
      <c r="L19" s="8">
        <f>Tabla_Lista_Inventario[[#This Row],[Cantidad en existencias]]+Tabla_Lista_Inventario[[#This Row],[Nivel del nuevo pedido]]</f>
        <v>276</v>
      </c>
    </row>
    <row r="20" spans="2:12" ht="24" customHeight="1" x14ac:dyDescent="0.3">
      <c r="B20" s="3">
        <f>IFERROR((Tabla_Lista_Inventario[[#This Row],[Cantidad en existencias]]&lt;=Tabla_Lista_Inventario[[#This Row],[Nivel del nuevo pedido]])*(Tabla_Lista_Inventario[[#This Row],[¿Ya no se fabrica?]]="")*valHighlight,0)</f>
        <v>1</v>
      </c>
      <c r="C20" s="6" t="s">
        <v>18</v>
      </c>
      <c r="D20" s="6" t="s">
        <v>42</v>
      </c>
      <c r="E20" s="6" t="s">
        <v>66</v>
      </c>
      <c r="F20" s="14">
        <v>51</v>
      </c>
      <c r="G20" s="8">
        <v>57</v>
      </c>
      <c r="I20" s="14">
        <f>Tabla_Lista_Inventario[[#This Row],[Precio por unidad]]*Tabla_Lista_Inventario[[#This Row],[Cantidad en existencias]]</f>
        <v>2907</v>
      </c>
      <c r="J20" s="8">
        <v>98</v>
      </c>
      <c r="K20" s="8">
        <v>12</v>
      </c>
      <c r="L20" s="8">
        <f>Tabla_Lista_Inventario[[#This Row],[Cantidad en existencias]]+Tabla_Lista_Inventario[[#This Row],[Nivel del nuevo pedido]]</f>
        <v>155</v>
      </c>
    </row>
    <row r="21" spans="2:12" ht="24" customHeight="1" x14ac:dyDescent="0.3">
      <c r="B21" s="3">
        <f>IFERROR((Tabla_Lista_Inventario[[#This Row],[Cantidad en existencias]]&lt;=Tabla_Lista_Inventario[[#This Row],[Nivel del nuevo pedido]])*(Tabla_Lista_Inventario[[#This Row],[¿Ya no se fabrica?]]="")*valHighlight,0)</f>
        <v>1</v>
      </c>
      <c r="C21" s="6" t="s">
        <v>19</v>
      </c>
      <c r="D21" s="6" t="s">
        <v>43</v>
      </c>
      <c r="E21" s="6" t="s">
        <v>67</v>
      </c>
      <c r="F21" s="14">
        <v>51</v>
      </c>
      <c r="G21" s="8">
        <v>6</v>
      </c>
      <c r="I21" s="14">
        <f>Tabla_Lista_Inventario[[#This Row],[Precio por unidad]]*Tabla_Lista_Inventario[[#This Row],[Cantidad en existencias]]</f>
        <v>306</v>
      </c>
      <c r="J21" s="8">
        <v>7</v>
      </c>
      <c r="K21" s="8">
        <v>13</v>
      </c>
      <c r="L21" s="8">
        <f>Tabla_Lista_Inventario[[#This Row],[Cantidad en existencias]]+Tabla_Lista_Inventario[[#This Row],[Nivel del nuevo pedido]]</f>
        <v>13</v>
      </c>
    </row>
    <row r="22" spans="2:12" ht="24" customHeight="1" x14ac:dyDescent="0.3">
      <c r="B22" s="3">
        <f>IFERROR((Tabla_Lista_Inventario[[#This Row],[Cantidad en existencias]]&lt;=Tabla_Lista_Inventario[[#This Row],[Nivel del nuevo pedido]])*(Tabla_Lista_Inventario[[#This Row],[¿Ya no se fabrica?]]="")*valHighlight,0)</f>
        <v>1</v>
      </c>
      <c r="C22" s="6" t="s">
        <v>20</v>
      </c>
      <c r="D22" s="6" t="s">
        <v>44</v>
      </c>
      <c r="E22" s="6" t="s">
        <v>68</v>
      </c>
      <c r="F22" s="14">
        <v>51</v>
      </c>
      <c r="G22" s="8">
        <v>143</v>
      </c>
      <c r="I22" s="14">
        <f>Tabla_Lista_Inventario[[#This Row],[Precio por unidad]]*Tabla_Lista_Inventario[[#This Row],[Cantidad en existencias]]</f>
        <v>7293</v>
      </c>
      <c r="J22" s="8">
        <v>164</v>
      </c>
      <c r="K22" s="8">
        <v>12</v>
      </c>
      <c r="L22" s="8">
        <f>Tabla_Lista_Inventario[[#This Row],[Cantidad en existencias]]+Tabla_Lista_Inventario[[#This Row],[Nivel del nuevo pedido]]</f>
        <v>307</v>
      </c>
    </row>
    <row r="23" spans="2:12" ht="24" customHeight="1" x14ac:dyDescent="0.3">
      <c r="B23" s="3">
        <f>IFERROR((Tabla_Lista_Inventario[[#This Row],[Cantidad en existencias]]&lt;=Tabla_Lista_Inventario[[#This Row],[Nivel del nuevo pedido]])*(Tabla_Lista_Inventario[[#This Row],[¿Ya no se fabrica?]]="")*valHighlight,0)</f>
        <v>0</v>
      </c>
      <c r="C23" s="6" t="s">
        <v>21</v>
      </c>
      <c r="D23" s="6" t="s">
        <v>45</v>
      </c>
      <c r="E23" s="6" t="s">
        <v>69</v>
      </c>
      <c r="F23" s="14">
        <v>51</v>
      </c>
      <c r="G23" s="8">
        <v>124</v>
      </c>
      <c r="I23" s="14">
        <f>Tabla_Lista_Inventario[[#This Row],[Precio por unidad]]*Tabla_Lista_Inventario[[#This Row],[Cantidad en existencias]]</f>
        <v>6324</v>
      </c>
      <c r="J23" s="8">
        <v>113</v>
      </c>
      <c r="K23" s="8">
        <v>14</v>
      </c>
      <c r="L23" s="8">
        <f>Tabla_Lista_Inventario[[#This Row],[Cantidad en existencias]]+Tabla_Lista_Inventario[[#This Row],[Nivel del nuevo pedido]]</f>
        <v>237</v>
      </c>
    </row>
    <row r="24" spans="2:12" ht="24" customHeight="1" x14ac:dyDescent="0.3">
      <c r="B24" s="3">
        <f>IFERROR((Tabla_Lista_Inventario[[#This Row],[Cantidad en existencias]]&lt;=Tabla_Lista_Inventario[[#This Row],[Nivel del nuevo pedido]])*(Tabla_Lista_Inventario[[#This Row],[¿Ya no se fabrica?]]="")*valHighlight,0)</f>
        <v>0</v>
      </c>
      <c r="C24" s="6" t="s">
        <v>22</v>
      </c>
      <c r="D24" s="6" t="s">
        <v>46</v>
      </c>
      <c r="E24" s="6" t="s">
        <v>70</v>
      </c>
      <c r="F24" s="14">
        <v>51</v>
      </c>
      <c r="G24" s="8">
        <v>112</v>
      </c>
      <c r="I24" s="14">
        <f>Tabla_Lista_Inventario[[#This Row],[Precio por unidad]]*Tabla_Lista_Inventario[[#This Row],[Cantidad en existencias]]</f>
        <v>5712</v>
      </c>
      <c r="J24" s="8">
        <v>75</v>
      </c>
      <c r="K24" s="8">
        <v>11</v>
      </c>
      <c r="L24" s="8">
        <f>Tabla_Lista_Inventario[[#This Row],[Cantidad en existencias]]+Tabla_Lista_Inventario[[#This Row],[Nivel del nuevo pedido]]</f>
        <v>187</v>
      </c>
    </row>
    <row r="25" spans="2:12" ht="24" customHeight="1" x14ac:dyDescent="0.3">
      <c r="B25" s="3">
        <f>IFERROR((Tabla_Lista_Inventario[[#This Row],[Cantidad en existencias]]&lt;=Tabla_Lista_Inventario[[#This Row],[Nivel del nuevo pedido]])*(Tabla_Lista_Inventario[[#This Row],[¿Ya no se fabrica?]]="")*valHighlight,0)</f>
        <v>0</v>
      </c>
      <c r="C25" s="6" t="s">
        <v>23</v>
      </c>
      <c r="D25" s="6" t="s">
        <v>47</v>
      </c>
      <c r="E25" s="6" t="s">
        <v>71</v>
      </c>
      <c r="F25" s="14">
        <v>51</v>
      </c>
      <c r="G25" s="8">
        <v>182</v>
      </c>
      <c r="I25" s="14">
        <f>Tabla_Lista_Inventario[[#This Row],[Precio por unidad]]*Tabla_Lista_Inventario[[#This Row],[Cantidad en existencias]]</f>
        <v>9282</v>
      </c>
      <c r="J25" s="8">
        <v>132</v>
      </c>
      <c r="K25" s="8">
        <v>15</v>
      </c>
      <c r="L25" s="8">
        <f>Tabla_Lista_Inventario[[#This Row],[Cantidad en existencias]]+Tabla_Lista_Inventario[[#This Row],[Nivel del nuevo pedido]]</f>
        <v>314</v>
      </c>
    </row>
    <row r="26" spans="2:12" ht="24" customHeight="1" x14ac:dyDescent="0.3">
      <c r="B26" s="3">
        <f>IFERROR((Tabla_Lista_Inventario[[#This Row],[Cantidad en existencias]]&lt;=Tabla_Lista_Inventario[[#This Row],[Nivel del nuevo pedido]])*(Tabla_Lista_Inventario[[#This Row],[¿Ya no se fabrica?]]="")*valHighlight,0)</f>
        <v>0</v>
      </c>
      <c r="C26" s="6" t="s">
        <v>24</v>
      </c>
      <c r="D26" s="6" t="s">
        <v>48</v>
      </c>
      <c r="E26" s="6" t="s">
        <v>72</v>
      </c>
      <c r="F26" s="14">
        <v>51</v>
      </c>
      <c r="G26" s="8">
        <v>173</v>
      </c>
      <c r="I26" s="14">
        <f>Tabla_Lista_Inventario[[#This Row],[Precio por unidad]]*Tabla_Lista_Inventario[[#This Row],[Cantidad en existencias]]</f>
        <v>8823</v>
      </c>
      <c r="J26" s="8">
        <v>127</v>
      </c>
      <c r="K26" s="8">
        <v>9</v>
      </c>
      <c r="L26" s="8">
        <f>Tabla_Lista_Inventario[[#This Row],[Cantidad en existencias]]+Tabla_Lista_Inventario[[#This Row],[Nivel del nuevo pedido]]</f>
        <v>300</v>
      </c>
    </row>
    <row r="27" spans="2:12" ht="24" customHeight="1" x14ac:dyDescent="0.3">
      <c r="B27" s="3">
        <f>IFERROR((Tabla_Lista_Inventario[[#This Row],[Cantidad en existencias]]&lt;=Tabla_Lista_Inventario[[#This Row],[Nivel del nuevo pedido]])*(Tabla_Lista_Inventario[[#This Row],[¿Ya no se fabrica?]]="")*valHighlight,0)</f>
        <v>0</v>
      </c>
      <c r="C27" s="6" t="s">
        <v>25</v>
      </c>
      <c r="D27" s="6" t="s">
        <v>49</v>
      </c>
      <c r="E27" s="6" t="s">
        <v>73</v>
      </c>
      <c r="F27" s="14">
        <v>51</v>
      </c>
      <c r="G27" s="8">
        <v>28</v>
      </c>
      <c r="I27" s="14">
        <f>Tabla_Lista_Inventario[[#This Row],[Precio por unidad]]*Tabla_Lista_Inventario[[#This Row],[Cantidad en existencias]]</f>
        <v>1428</v>
      </c>
      <c r="J27" s="8">
        <v>21</v>
      </c>
      <c r="K27" s="8">
        <v>8</v>
      </c>
      <c r="L27" s="8">
        <f>Tabla_Lista_Inventario[[#This Row],[Cantidad en existencias]]+Tabla_Lista_Inventario[[#This Row],[Nivel del nuevo pedido]]</f>
        <v>49</v>
      </c>
    </row>
  </sheetData>
  <conditionalFormatting sqref="B4:M27">
    <cfRule type="expression" dxfId="15" priority="1">
      <formula>$M4="Sí"</formula>
    </cfRule>
    <cfRule type="expression" dxfId="14" priority="2">
      <formula>$B4=1</formula>
    </cfRule>
  </conditionalFormatting>
  <dataValidations xWindow="1203" yWindow="275" count="15">
    <dataValidation allowBlank="1" showInputMessage="1" showErrorMessage="1" promptTitle="Lista de inventario" prompt="_x000a_Este es un seguimiento del inventario de artículos de la tabla de lista de inventario. Es posible resaltar y marcar los artículos que están listos para reordenarse. Los descontinuados están tachados y aparecen con un Sí en la columna Descontinuado." sqref="A2" xr:uid="{00000000-0002-0000-0000-000000000000}"/>
    <dataValidation allowBlank="1" showInputMessage="1" showErrorMessage="1" prompt="Esta es una columna automatizada. _x000a__x000a_Un icono de marca indica los artículos en la lista de inventario que están listos para reordenarse. Estos iconos solo aparecen cuando se elige Sí en L2 y el artículo cumple con los criterios de reordenación." sqref="B3" xr:uid="{00000000-0002-0000-0000-000001000000}"/>
    <dataValidation allowBlank="1" showInputMessage="1" showErrorMessage="1" prompt="Especifique en esta columna el identificador de inventario del artículo." sqref="C3" xr:uid="{00000000-0002-0000-0000-000002000000}"/>
    <dataValidation allowBlank="1" showInputMessage="1" showErrorMessage="1" prompt="Especifique en esta columna el nombre del artículo." sqref="D3" xr:uid="{00000000-0002-0000-0000-000003000000}"/>
    <dataValidation allowBlank="1" showInputMessage="1" showErrorMessage="1" prompt="Especifique “Sí” cuando el artículo esté descontinuado. Cuando se escribe &quot;sí&quot;, se resalta la fila correspondiente en color gris claro y el estilo de la fuente cambia a tachado." sqref="M3" xr:uid="{00000000-0002-0000-0000-000004000000}"/>
    <dataValidation allowBlank="1" showInputMessage="1" showErrorMessage="1" prompt="Especifique en esta columna la cantidad del nuevo pedido de cada artículo." sqref="L3" xr:uid="{00000000-0002-0000-0000-000005000000}"/>
    <dataValidation allowBlank="1" showInputMessage="1" showErrorMessage="1" prompt="Especifique esta columna el número de días que se tarda en volver a pedir cada artículo." sqref="K3" xr:uid="{00000000-0002-0000-0000-000006000000}"/>
    <dataValidation allowBlank="1" showInputMessage="1" showErrorMessage="1" prompt="Especifique en esta columna el nivel del nuevo pedido de cada artículo." sqref="J3" xr:uid="{00000000-0002-0000-0000-000007000000}"/>
    <dataValidation allowBlank="1" showInputMessage="1" showErrorMessage="1" prompt="Esta es una columna automatizada._x000a__x000a_El valor de inventario de cada artículo se calcula automáticamente en esta columna." sqref="I3" xr:uid="{00000000-0002-0000-0000-000008000000}"/>
    <dataValidation allowBlank="1" showInputMessage="1" showErrorMessage="1" prompt="Especifique en esta columna la cantidad en existencias de cada artículo." sqref="G3:H3" xr:uid="{00000000-0002-0000-0000-000009000000}"/>
    <dataValidation allowBlank="1" showInputMessage="1" showErrorMessage="1" prompt="Especifique en esta columna el precio por unidad de cada artículo." sqref="F3" xr:uid="{00000000-0002-0000-0000-00000A000000}"/>
    <dataValidation allowBlank="1" showInputMessage="1" showErrorMessage="1" prompt="Especifique en esta columna una descripción del artículo." sqref="E3" xr:uid="{00000000-0002-0000-0000-00000B000000}"/>
    <dataValidation type="list" allowBlank="1" showInputMessage="1" showErrorMessage="1" prompt="Seleccione Sí para habilitar el resaltado de los artículos para reordenar. Aparecerá una marca en la columna B y se resaltará la fila correspondiente en la tabla de lista de inventario. Si selecciona “No”, se borrarán el indicador y todos los resaltados." sqref="M2" xr:uid="{00000000-0002-0000-0000-00000D000000}">
      <formula1>"Sí, No"</formula1>
    </dataValidation>
    <dataValidation allowBlank="1" showInputMessage="1" showErrorMessage="1" promptTitle="Lista de inventario" prompt="Este es un seguimiento del inventario de artículos de la tabla de lista de inventario. Es posible resaltar y marcar los artículos que están listos para reordenarse. Los descontinuados están tachados y aparecen con un Sí en la columna Descontinuado." sqref="A1" xr:uid="{00000000-0002-0000-0000-00000E000000}"/>
    <dataValidation type="list" allowBlank="1" showInputMessage="1" showErrorMessage="1" sqref="M4:M27" xr:uid="{00000000-0002-0000-0000-00000C000000}">
      <formula1>"Sí"</formula1>
    </dataValidation>
  </dataValidations>
  <pageMargins left="0.25" right="0.25" top="0.75" bottom="0.75" header="0.3" footer="0.3"/>
  <pageSetup paperSize="9" scale="61" fitToHeight="0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" id="{22614FA3-6814-43BC-85E4-CF5B29361B41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B4:B27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1227E31-123E-44EE-A422-2705DF3A59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17AD16-C3BD-472A-B362-8A85F95573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F3298A-223B-42B2-9FEF-AB506EA6B5F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 de inventario</vt:lpstr>
      <vt:lpstr>'Lista de inventario'!Títulos_a_imprimir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2018-08-16T20:38:17Z</dcterms:created>
  <dcterms:modified xsi:type="dcterms:W3CDTF">2020-03-17T20:21:24Z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